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S:\110-CEAGRE\110.3-DPEI\110.3.29-SSTM_SPPEP\110.3.29.21-Pilotage_Contrats\02-Contrats_cadres\21-Gaz spéciaux\1-Consultation\4-Doc de travail\scénario 2\"/>
    </mc:Choice>
  </mc:AlternateContent>
  <xr:revisionPtr revIDLastSave="0" documentId="13_ncr:1_{39F916B4-B28D-4B55-BC27-532ECCED456E}" xr6:coauthVersionLast="47" xr6:coauthVersionMax="47" xr10:uidLastSave="{00000000-0000-0000-0000-000000000000}"/>
  <bookViews>
    <workbookView xWindow="28680" yWindow="-120" windowWidth="29040" windowHeight="15720" tabRatio="547" activeTab="1" xr2:uid="{00000000-000D-0000-FFFF-FFFF00000000}"/>
  </bookViews>
  <sheets>
    <sheet name="PG" sheetId="4" r:id="rId1"/>
    <sheet name="SCENARIO1" sheetId="10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9" i="10" l="1"/>
  <c r="C48" i="10"/>
  <c r="C27" i="10"/>
  <c r="B41" i="10"/>
  <c r="F38" i="10"/>
  <c r="F37" i="10"/>
  <c r="C41" i="10" s="1"/>
  <c r="F45" i="10"/>
  <c r="F46" i="10"/>
  <c r="F44" i="10"/>
  <c r="F31" i="10"/>
  <c r="B34" i="10"/>
  <c r="F30" i="10"/>
  <c r="F26" i="10"/>
  <c r="F17" i="10"/>
  <c r="F20" i="10"/>
  <c r="F21" i="10"/>
  <c r="F22" i="10"/>
  <c r="F19" i="10"/>
  <c r="F18" i="10"/>
  <c r="C23" i="10" s="1"/>
  <c r="F11" i="10"/>
  <c r="F9" i="10"/>
  <c r="C47" i="10" l="1"/>
  <c r="C34" i="10"/>
  <c r="B47" i="10"/>
  <c r="B27" i="10" l="1"/>
  <c r="B23" i="10"/>
  <c r="B13" i="10"/>
  <c r="F10" i="10"/>
  <c r="F8" i="10"/>
  <c r="F7" i="10"/>
  <c r="F6" i="10"/>
  <c r="C13" i="10" l="1"/>
  <c r="C50" i="10" l="1"/>
</calcChain>
</file>

<file path=xl/sharedStrings.xml><?xml version="1.0" encoding="utf-8"?>
<sst xmlns="http://schemas.openxmlformats.org/spreadsheetml/2006/main" count="64" uniqueCount="43">
  <si>
    <t>Poste</t>
  </si>
  <si>
    <t>Désignation des ouvrages</t>
  </si>
  <si>
    <t>U</t>
  </si>
  <si>
    <t>Q.</t>
  </si>
  <si>
    <t>P.U.</t>
  </si>
  <si>
    <t>P.T.</t>
  </si>
  <si>
    <t>PM</t>
  </si>
  <si>
    <t>TVA 20%</t>
  </si>
  <si>
    <t>TOTAL TTC HORS OPTION</t>
  </si>
  <si>
    <t xml:space="preserve">DECOMPOSITION DU PRIX </t>
  </si>
  <si>
    <t>GENERALITES</t>
  </si>
  <si>
    <t>Essais et mise en service</t>
  </si>
  <si>
    <t>Etudes d'exécution/suivi de chantier</t>
  </si>
  <si>
    <t>Plans</t>
  </si>
  <si>
    <t>DOE</t>
  </si>
  <si>
    <t>Ens</t>
  </si>
  <si>
    <t xml:space="preserve">TOTAL HT </t>
  </si>
  <si>
    <t xml:space="preserve">DESCRIPTIF TECHNIQUE DES TRAVAUX </t>
  </si>
  <si>
    <t xml:space="preserve"> DPGF </t>
  </si>
  <si>
    <t>Calcul de dimentionnement ligne et soupape</t>
  </si>
  <si>
    <t>test d'étancheité et PV</t>
  </si>
  <si>
    <r>
      <t>Création d'une distribution N</t>
    </r>
    <r>
      <rPr>
        <b/>
        <vertAlign val="subscript"/>
        <sz val="18"/>
        <rFont val="Champagne &amp; Limousines"/>
      </rPr>
      <t>2</t>
    </r>
  </si>
  <si>
    <t>Centrale d'inversion</t>
  </si>
  <si>
    <t>Flexibles</t>
  </si>
  <si>
    <t>Transmetteurs de pression</t>
  </si>
  <si>
    <t>Sabot à sangles</t>
  </si>
  <si>
    <t>Casquettes</t>
  </si>
  <si>
    <r>
      <t>Distribution N</t>
    </r>
    <r>
      <rPr>
        <b/>
        <vertAlign val="subscript"/>
        <sz val="14"/>
        <color theme="1"/>
        <rFont val="Champagne &amp; Limousines"/>
      </rPr>
      <t>2</t>
    </r>
  </si>
  <si>
    <t>Remontée pression</t>
  </si>
  <si>
    <t>Alimentation</t>
  </si>
  <si>
    <t xml:space="preserve">Coffret </t>
  </si>
  <si>
    <t>Orifice calibré</t>
  </si>
  <si>
    <t>Comprend pose et fourniture</t>
  </si>
  <si>
    <t>Barillet de répartition</t>
  </si>
  <si>
    <t>Câbles</t>
  </si>
  <si>
    <t>Barillet complet</t>
  </si>
  <si>
    <t>Réseau primaire "fit-up"</t>
  </si>
  <si>
    <t>Tuyauterie et supportage</t>
  </si>
  <si>
    <t>ml</t>
  </si>
  <si>
    <t>ens</t>
  </si>
  <si>
    <t>Vannes fit-up niv-1 et 0 (8+1)</t>
  </si>
  <si>
    <t>Point de fourniture (vanne-détendeur-manomètre)</t>
  </si>
  <si>
    <t>Antenne secondaire laboratoire 236 et 229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</si>
</sst>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1">
    <font>
      <sz val="11"/>
      <color theme="1"/>
      <name val="Calibri"/>
      <family val="2"/>
      <scheme val="minor"/>
    </font>
    <font>
      <sz val="11"/>
      <color theme="1"/>
      <name val="Gill Sans MT"/>
      <family val="2"/>
    </font>
    <font>
      <sz val="11"/>
      <color theme="1"/>
      <name val="Gill Sans MT"/>
      <family val="2"/>
    </font>
    <font>
      <b/>
      <sz val="12"/>
      <name val="Champagne &amp; Limousines"/>
      <family val="2"/>
    </font>
    <font>
      <sz val="14"/>
      <color theme="0"/>
      <name val="Gill Sans MT"/>
      <family val="2"/>
    </font>
    <font>
      <sz val="26"/>
      <color theme="0"/>
      <name val="Champagne &amp; Limousines"/>
      <family val="2"/>
    </font>
    <font>
      <b/>
      <sz val="26"/>
      <color theme="0"/>
      <name val="Champagne &amp; Limousines"/>
      <family val="2"/>
    </font>
    <font>
      <b/>
      <u/>
      <sz val="46"/>
      <name val="Champagne &amp; Limousines"/>
      <family val="2"/>
    </font>
    <font>
      <b/>
      <sz val="40"/>
      <color theme="1"/>
      <name val="Champagne &amp; Limousines"/>
      <family val="2"/>
    </font>
    <font>
      <b/>
      <sz val="20"/>
      <color theme="0"/>
      <name val="Champagne &amp; Limousines"/>
      <family val="2"/>
    </font>
    <font>
      <sz val="12"/>
      <color theme="1"/>
      <name val="Gill Sans MT"/>
      <family val="2"/>
    </font>
    <font>
      <b/>
      <sz val="12"/>
      <color theme="1"/>
      <name val="Champagne &amp; Limousines"/>
      <family val="2"/>
    </font>
    <font>
      <b/>
      <sz val="16"/>
      <name val="Champagne &amp; Limousines"/>
      <family val="2"/>
    </font>
    <font>
      <sz val="14"/>
      <color theme="1"/>
      <name val="Calibri"/>
      <family val="2"/>
      <scheme val="minor"/>
    </font>
    <font>
      <b/>
      <sz val="16"/>
      <color theme="0"/>
      <name val="Champagne &amp; Limousines"/>
      <family val="2"/>
    </font>
    <font>
      <b/>
      <sz val="14"/>
      <name val="Champagne &amp; Limousines"/>
      <family val="2"/>
    </font>
    <font>
      <b/>
      <sz val="16"/>
      <color theme="0"/>
      <name val="Gill Sans MT"/>
      <family val="2"/>
    </font>
    <font>
      <b/>
      <sz val="11"/>
      <color theme="1"/>
      <name val="Gill Sans MT"/>
      <family val="2"/>
    </font>
    <font>
      <sz val="11"/>
      <name val="Gill Sans MT"/>
      <family val="2"/>
    </font>
    <font>
      <b/>
      <sz val="14"/>
      <color theme="1"/>
      <name val="Champagne &amp; Limousines"/>
      <family val="2"/>
    </font>
    <font>
      <b/>
      <sz val="18"/>
      <name val="Champagne &amp; Limousines"/>
      <family val="2"/>
    </font>
    <font>
      <sz val="14"/>
      <name val="Gill Sans MT"/>
      <family val="2"/>
    </font>
    <font>
      <sz val="11"/>
      <name val="Calibri"/>
      <family val="2"/>
      <scheme val="minor"/>
    </font>
    <font>
      <sz val="20"/>
      <name val="Champagne &amp; Limousines"/>
      <family val="2"/>
    </font>
    <font>
      <sz val="26"/>
      <name val="Champagne &amp; Limousines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vertAlign val="subscript"/>
      <sz val="18"/>
      <name val="Champagne &amp; Limousines"/>
    </font>
    <font>
      <b/>
      <vertAlign val="subscript"/>
      <sz val="14"/>
      <color theme="1"/>
      <name val="Champagne &amp; Limousines"/>
    </font>
    <font>
      <i/>
      <sz val="14"/>
      <color theme="1"/>
      <name val="Champagne &amp; Limousines"/>
    </font>
  </fonts>
  <fills count="4">
    <fill>
      <patternFill patternType="none"/>
    </fill>
    <fill>
      <patternFill patternType="gray125"/>
    </fill>
    <fill>
      <patternFill patternType="solid">
        <fgColor rgb="FF37405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25" fillId="0" borderId="0"/>
  </cellStyleXfs>
  <cellXfs count="65">
    <xf numFmtId="0" fontId="0" fillId="0" borderId="0" xfId="0"/>
    <xf numFmtId="0" fontId="6" fillId="0" borderId="0" xfId="0" applyFont="1" applyAlignment="1">
      <alignment horizontal="center" vertical="center" textRotation="90"/>
    </xf>
    <xf numFmtId="0" fontId="5" fillId="0" borderId="0" xfId="0" applyFont="1" applyAlignment="1">
      <alignment horizontal="center" vertical="center" textRotation="90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2" fillId="0" borderId="0" xfId="0" applyFont="1" applyAlignment="1">
      <alignment horizontal="justify" vertical="center"/>
    </xf>
    <xf numFmtId="0" fontId="0" fillId="0" borderId="0" xfId="0" applyAlignment="1">
      <alignment vertical="center"/>
    </xf>
    <xf numFmtId="164" fontId="2" fillId="0" borderId="5" xfId="0" applyNumberFormat="1" applyFont="1" applyBorder="1" applyAlignment="1">
      <alignment vertical="center"/>
    </xf>
    <xf numFmtId="164" fontId="2" fillId="0" borderId="4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10" fillId="0" borderId="5" xfId="0" applyFont="1" applyBorder="1" applyAlignment="1">
      <alignment horizontal="right" vertical="center"/>
    </xf>
    <xf numFmtId="0" fontId="11" fillId="0" borderId="3" xfId="0" applyFont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0" fontId="14" fillId="2" borderId="1" xfId="0" applyFont="1" applyFill="1" applyBorder="1" applyAlignment="1">
      <alignment horizontal="right" vertical="center"/>
    </xf>
    <xf numFmtId="164" fontId="18" fillId="0" borderId="5" xfId="0" applyNumberFormat="1" applyFont="1" applyBorder="1" applyAlignment="1">
      <alignment vertical="center"/>
    </xf>
    <xf numFmtId="164" fontId="18" fillId="0" borderId="4" xfId="0" applyNumberFormat="1" applyFont="1" applyBorder="1" applyAlignment="1">
      <alignment vertical="center"/>
    </xf>
    <xf numFmtId="0" fontId="14" fillId="2" borderId="1" xfId="0" applyFont="1" applyFill="1" applyBorder="1" applyAlignment="1">
      <alignment vertical="center" wrapText="1"/>
    </xf>
    <xf numFmtId="0" fontId="1" fillId="0" borderId="0" xfId="0" applyFont="1" applyAlignment="1">
      <alignment horizontal="justify" vertical="center"/>
    </xf>
    <xf numFmtId="0" fontId="17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0" fontId="3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right" vertical="center"/>
    </xf>
    <xf numFmtId="164" fontId="21" fillId="3" borderId="3" xfId="0" applyNumberFormat="1" applyFont="1" applyFill="1" applyBorder="1" applyAlignment="1">
      <alignment vertical="center"/>
    </xf>
    <xf numFmtId="0" fontId="22" fillId="3" borderId="0" xfId="0" applyFont="1" applyFill="1" applyAlignment="1">
      <alignment vertical="center"/>
    </xf>
    <xf numFmtId="0" fontId="12" fillId="3" borderId="1" xfId="0" applyFont="1" applyFill="1" applyBorder="1" applyAlignment="1">
      <alignment horizontal="right" vertical="center"/>
    </xf>
    <xf numFmtId="0" fontId="2" fillId="0" borderId="5" xfId="0" applyFont="1" applyBorder="1" applyAlignment="1">
      <alignment horizontal="center" vertical="center"/>
    </xf>
    <xf numFmtId="0" fontId="26" fillId="0" borderId="0" xfId="0" applyFont="1" applyAlignment="1">
      <alignment horizontal="center" vertical="center"/>
    </xf>
    <xf numFmtId="0" fontId="27" fillId="3" borderId="0" xfId="0" applyFont="1" applyFill="1" applyAlignment="1">
      <alignment horizontal="center" vertical="center"/>
    </xf>
    <xf numFmtId="0" fontId="15" fillId="0" borderId="7" xfId="0" applyFont="1" applyBorder="1" applyAlignment="1">
      <alignment vertical="center"/>
    </xf>
    <xf numFmtId="0" fontId="15" fillId="0" borderId="2" xfId="0" applyFont="1" applyBorder="1" applyAlignment="1">
      <alignment vertical="center"/>
    </xf>
    <xf numFmtId="0" fontId="15" fillId="0" borderId="3" xfId="0" applyFont="1" applyBorder="1" applyAlignment="1">
      <alignment vertical="center"/>
    </xf>
    <xf numFmtId="0" fontId="14" fillId="2" borderId="1" xfId="0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3" xfId="0" applyFont="1" applyBorder="1" applyAlignment="1">
      <alignment vertical="center"/>
    </xf>
    <xf numFmtId="164" fontId="2" fillId="0" borderId="3" xfId="0" applyNumberFormat="1" applyFont="1" applyBorder="1" applyAlignment="1">
      <alignment vertical="center"/>
    </xf>
    <xf numFmtId="0" fontId="19" fillId="0" borderId="9" xfId="0" applyFont="1" applyBorder="1" applyAlignment="1">
      <alignment horizontal="left" vertical="center"/>
    </xf>
    <xf numFmtId="164" fontId="2" fillId="0" borderId="6" xfId="0" applyNumberFormat="1" applyFont="1" applyBorder="1" applyAlignment="1">
      <alignment vertical="center"/>
    </xf>
    <xf numFmtId="0" fontId="19" fillId="0" borderId="10" xfId="0" applyFont="1" applyBorder="1" applyAlignment="1">
      <alignment horizontal="left" vertical="center"/>
    </xf>
    <xf numFmtId="0" fontId="11" fillId="0" borderId="8" xfId="0" applyFont="1" applyBorder="1" applyAlignment="1">
      <alignment vertical="center"/>
    </xf>
    <xf numFmtId="0" fontId="2" fillId="0" borderId="9" xfId="0" applyFont="1" applyBorder="1" applyAlignment="1">
      <alignment horizontal="center" vertical="center"/>
    </xf>
    <xf numFmtId="0" fontId="19" fillId="0" borderId="8" xfId="0" applyFont="1" applyBorder="1" applyAlignment="1">
      <alignment horizontal="left" vertical="center"/>
    </xf>
    <xf numFmtId="0" fontId="24" fillId="0" borderId="0" xfId="0" applyFont="1" applyFill="1" applyAlignment="1">
      <alignment horizontal="center" vertical="center" textRotation="90"/>
    </xf>
    <xf numFmtId="0" fontId="23" fillId="0" borderId="0" xfId="0" applyFont="1" applyFill="1" applyAlignment="1">
      <alignment horizontal="right" vertical="center"/>
    </xf>
    <xf numFmtId="0" fontId="20" fillId="3" borderId="1" xfId="0" applyFont="1" applyFill="1" applyBorder="1" applyAlignment="1">
      <alignment horizontal="center" vertical="center"/>
    </xf>
    <xf numFmtId="164" fontId="21" fillId="3" borderId="7" xfId="0" applyNumberFormat="1" applyFont="1" applyFill="1" applyBorder="1" applyAlignment="1">
      <alignment horizontal="right" vertical="center"/>
    </xf>
    <xf numFmtId="164" fontId="21" fillId="3" borderId="2" xfId="0" applyNumberFormat="1" applyFont="1" applyFill="1" applyBorder="1" applyAlignment="1">
      <alignment horizontal="right" vertical="center"/>
    </xf>
    <xf numFmtId="0" fontId="19" fillId="0" borderId="7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/>
    </xf>
    <xf numFmtId="164" fontId="21" fillId="3" borderId="7" xfId="0" applyNumberFormat="1" applyFont="1" applyFill="1" applyBorder="1" applyAlignment="1">
      <alignment horizontal="center" vertical="center"/>
    </xf>
    <xf numFmtId="164" fontId="21" fillId="3" borderId="2" xfId="0" applyNumberFormat="1" applyFont="1" applyFill="1" applyBorder="1" applyAlignment="1">
      <alignment horizontal="center" vertical="center"/>
    </xf>
    <xf numFmtId="164" fontId="21" fillId="3" borderId="3" xfId="0" applyNumberFormat="1" applyFont="1" applyFill="1" applyBorder="1" applyAlignment="1">
      <alignment horizontal="center" vertical="center"/>
    </xf>
    <xf numFmtId="164" fontId="16" fillId="2" borderId="7" xfId="0" applyNumberFormat="1" applyFont="1" applyFill="1" applyBorder="1" applyAlignment="1">
      <alignment horizontal="center" vertical="center"/>
    </xf>
    <xf numFmtId="164" fontId="16" fillId="2" borderId="2" xfId="0" applyNumberFormat="1" applyFont="1" applyFill="1" applyBorder="1" applyAlignment="1">
      <alignment horizontal="center" vertical="center"/>
    </xf>
    <xf numFmtId="164" fontId="16" fillId="2" borderId="3" xfId="0" applyNumberFormat="1" applyFont="1" applyFill="1" applyBorder="1" applyAlignment="1">
      <alignment horizontal="center" vertical="center"/>
    </xf>
    <xf numFmtId="0" fontId="30" fillId="0" borderId="0" xfId="0" applyFont="1" applyBorder="1" applyAlignment="1">
      <alignment horizontal="left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3588BF"/>
      <color rgb="FF37405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30</xdr:row>
      <xdr:rowOff>66673</xdr:rowOff>
    </xdr:from>
    <xdr:to>
      <xdr:col>10</xdr:col>
      <xdr:colOff>406400</xdr:colOff>
      <xdr:row>36</xdr:row>
      <xdr:rowOff>180974</xdr:rowOff>
    </xdr:to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149E9C2F-2514-4FDD-8CC0-EFB996BADF56}"/>
            </a:ext>
          </a:extLst>
        </xdr:cNvPr>
        <xdr:cNvSpPr txBox="1"/>
      </xdr:nvSpPr>
      <xdr:spPr>
        <a:xfrm>
          <a:off x="504825" y="5495923"/>
          <a:ext cx="6254750" cy="12001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2000" b="0" u="none">
              <a:latin typeface="Champagne &amp; Limousines" panose="020B0502020202020204" pitchFamily="34" charset="0"/>
              <a:ea typeface="Champagne &amp; Limousines" panose="020B0502020202020204" pitchFamily="34" charset="0"/>
            </a:rPr>
            <a:t>DPGF - Scénarios</a:t>
          </a:r>
          <a:endParaRPr lang="fr-FR" sz="2000" b="0" u="sng">
            <a:latin typeface="Champagne &amp; Limousines" panose="020B0502020202020204" pitchFamily="34" charset="0"/>
            <a:ea typeface="Champagne &amp; Limousines" panose="020B0502020202020204" pitchFamily="34" charset="0"/>
          </a:endParaRPr>
        </a:p>
      </xdr:txBody>
    </xdr:sp>
    <xdr:clientData/>
  </xdr:twoCellAnchor>
  <xdr:twoCellAnchor>
    <xdr:from>
      <xdr:col>1</xdr:col>
      <xdr:colOff>345477</xdr:colOff>
      <xdr:row>17</xdr:row>
      <xdr:rowOff>5939</xdr:rowOff>
    </xdr:from>
    <xdr:to>
      <xdr:col>8</xdr:col>
      <xdr:colOff>866439</xdr:colOff>
      <xdr:row>26</xdr:row>
      <xdr:rowOff>5939</xdr:rowOff>
    </xdr:to>
    <xdr:sp macro="" textlink="">
      <xdr:nvSpPr>
        <xdr:cNvPr id="6" name="ZoneTexte 5">
          <a:extLst>
            <a:ext uri="{FF2B5EF4-FFF2-40B4-BE49-F238E27FC236}">
              <a16:creationId xmlns:a16="http://schemas.microsoft.com/office/drawing/2014/main" id="{209F5E82-8880-40E5-BACD-91794FF0BB66}"/>
            </a:ext>
          </a:extLst>
        </xdr:cNvPr>
        <xdr:cNvSpPr txBox="1"/>
      </xdr:nvSpPr>
      <xdr:spPr>
        <a:xfrm>
          <a:off x="748889" y="3053939"/>
          <a:ext cx="5328285" cy="16136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4800" b="0" u="none">
              <a:latin typeface="Champagne &amp; Limousines" panose="020B0502020202020204" pitchFamily="34" charset="0"/>
              <a:ea typeface="Champagne &amp; Limousines" panose="020B0502020202020204" pitchFamily="34" charset="0"/>
            </a:rPr>
            <a:t>DPGF des Scénarios </a:t>
          </a:r>
        </a:p>
        <a:p>
          <a:pPr algn="ctr"/>
          <a:endParaRPr lang="fr-FR" sz="4800" b="0" u="none">
            <a:latin typeface="Champagne &amp; Limousines" panose="020B0502020202020204" pitchFamily="34" charset="0"/>
            <a:ea typeface="Champagne &amp; Limousines" panose="020B0502020202020204" pitchFamily="34" charset="0"/>
          </a:endParaRPr>
        </a:p>
      </xdr:txBody>
    </xdr:sp>
    <xdr:clientData/>
  </xdr:twoCellAnchor>
  <xdr:twoCellAnchor editAs="oneCell">
    <xdr:from>
      <xdr:col>7</xdr:col>
      <xdr:colOff>665222</xdr:colOff>
      <xdr:row>42</xdr:row>
      <xdr:rowOff>17318</xdr:rowOff>
    </xdr:from>
    <xdr:to>
      <xdr:col>10</xdr:col>
      <xdr:colOff>688351</xdr:colOff>
      <xdr:row>50</xdr:row>
      <xdr:rowOff>154844</xdr:rowOff>
    </xdr:to>
    <xdr:pic>
      <xdr:nvPicPr>
        <xdr:cNvPr id="10" name="Image 9" descr="Commissariat à l'énergie atomique et aux énergies alternatives — Wikipédia">
          <a:extLst>
            <a:ext uri="{FF2B5EF4-FFF2-40B4-BE49-F238E27FC236}">
              <a16:creationId xmlns:a16="http://schemas.microsoft.com/office/drawing/2014/main" id="{C735B89D-3BC2-4172-BF53-34410815E6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2251" y="7872642"/>
          <a:ext cx="2017776" cy="16503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53"/>
  <sheetViews>
    <sheetView view="pageBreakPreview" zoomScale="85" zoomScaleNormal="85" zoomScaleSheetLayoutView="85" workbookViewId="0">
      <selection activeCell="N12" sqref="N12"/>
    </sheetView>
  </sheetViews>
  <sheetFormatPr baseColWidth="10" defaultRowHeight="14.4"/>
  <cols>
    <col min="1" max="2" width="5.88671875" customWidth="1"/>
    <col min="3" max="3" width="6.33203125" customWidth="1"/>
    <col min="9" max="9" width="13" customWidth="1"/>
    <col min="10" max="10" width="5.5546875" customWidth="1"/>
  </cols>
  <sheetData>
    <row r="1" spans="1:3" ht="14.7" customHeight="1">
      <c r="A1" s="51" t="s">
        <v>9</v>
      </c>
      <c r="B1" s="1"/>
      <c r="C1" s="2"/>
    </row>
    <row r="2" spans="1:3">
      <c r="A2" s="51"/>
      <c r="B2" s="1"/>
      <c r="C2" s="2"/>
    </row>
    <row r="3" spans="1:3">
      <c r="A3" s="51"/>
      <c r="B3" s="1"/>
      <c r="C3" s="2"/>
    </row>
    <row r="4" spans="1:3">
      <c r="A4" s="51"/>
      <c r="B4" s="1"/>
      <c r="C4" s="2"/>
    </row>
    <row r="5" spans="1:3">
      <c r="A5" s="51"/>
      <c r="B5" s="1"/>
      <c r="C5" s="2"/>
    </row>
    <row r="6" spans="1:3">
      <c r="A6" s="51"/>
      <c r="B6" s="1"/>
      <c r="C6" s="2"/>
    </row>
    <row r="7" spans="1:3">
      <c r="A7" s="51"/>
      <c r="B7" s="1"/>
      <c r="C7" s="2"/>
    </row>
    <row r="8" spans="1:3">
      <c r="A8" s="51"/>
      <c r="B8" s="1"/>
      <c r="C8" s="2"/>
    </row>
    <row r="9" spans="1:3">
      <c r="A9" s="51"/>
      <c r="B9" s="1"/>
      <c r="C9" s="2"/>
    </row>
    <row r="10" spans="1:3">
      <c r="A10" s="51"/>
      <c r="B10" s="1"/>
      <c r="C10" s="2"/>
    </row>
    <row r="11" spans="1:3">
      <c r="A11" s="51"/>
      <c r="B11" s="1"/>
      <c r="C11" s="2"/>
    </row>
    <row r="12" spans="1:3">
      <c r="A12" s="51"/>
      <c r="B12" s="1"/>
      <c r="C12" s="2"/>
    </row>
    <row r="13" spans="1:3">
      <c r="A13" s="51"/>
      <c r="B13" s="1"/>
      <c r="C13" s="2"/>
    </row>
    <row r="14" spans="1:3">
      <c r="A14" s="51"/>
      <c r="B14" s="1"/>
      <c r="C14" s="2"/>
    </row>
    <row r="15" spans="1:3">
      <c r="A15" s="51"/>
      <c r="B15" s="1"/>
      <c r="C15" s="2"/>
    </row>
    <row r="16" spans="1:3">
      <c r="A16" s="51"/>
      <c r="B16" s="1"/>
      <c r="C16" s="2"/>
    </row>
    <row r="17" spans="1:8" ht="14.7" customHeight="1">
      <c r="A17" s="51"/>
      <c r="B17" s="1"/>
      <c r="C17" s="2"/>
      <c r="E17" s="3"/>
      <c r="F17" s="3"/>
      <c r="G17" s="3"/>
      <c r="H17" s="3"/>
    </row>
    <row r="18" spans="1:8" ht="14.7" customHeight="1">
      <c r="A18" s="51"/>
      <c r="B18" s="1"/>
      <c r="C18" s="2"/>
      <c r="D18" s="4"/>
      <c r="E18" s="3"/>
      <c r="F18" s="3"/>
      <c r="G18" s="3"/>
      <c r="H18" s="3"/>
    </row>
    <row r="19" spans="1:8" ht="14.7" customHeight="1">
      <c r="A19" s="51"/>
      <c r="B19" s="1"/>
      <c r="C19" s="2"/>
      <c r="D19" s="4"/>
      <c r="E19" s="3"/>
      <c r="F19" s="3"/>
      <c r="G19" s="3"/>
      <c r="H19" s="3"/>
    </row>
    <row r="20" spans="1:8" ht="14.7" customHeight="1">
      <c r="A20" s="51"/>
      <c r="B20" s="1"/>
      <c r="C20" s="2"/>
      <c r="D20" s="4"/>
      <c r="E20" s="3"/>
      <c r="F20" s="3"/>
      <c r="G20" s="3"/>
      <c r="H20" s="3"/>
    </row>
    <row r="21" spans="1:8" ht="14.7" customHeight="1">
      <c r="A21" s="51"/>
      <c r="B21" s="1"/>
      <c r="C21" s="2"/>
      <c r="D21" s="4"/>
      <c r="E21" s="3"/>
      <c r="F21" s="3"/>
      <c r="G21" s="3"/>
      <c r="H21" s="3"/>
    </row>
    <row r="22" spans="1:8" ht="14.7" customHeight="1">
      <c r="A22" s="51"/>
      <c r="B22" s="1"/>
      <c r="C22" s="2"/>
      <c r="D22" s="4"/>
      <c r="E22" s="3"/>
      <c r="F22" s="3"/>
      <c r="G22" s="3"/>
      <c r="H22" s="3"/>
    </row>
    <row r="23" spans="1:8" ht="14.7" customHeight="1">
      <c r="A23" s="51"/>
      <c r="B23" s="1"/>
      <c r="C23" s="2"/>
      <c r="D23" s="4"/>
      <c r="E23" s="3"/>
      <c r="F23" s="3"/>
      <c r="G23" s="3"/>
      <c r="H23" s="3"/>
    </row>
    <row r="24" spans="1:8" ht="14.7" customHeight="1">
      <c r="A24" s="51"/>
      <c r="B24" s="1"/>
      <c r="C24" s="2"/>
      <c r="D24" s="4"/>
      <c r="E24" s="3"/>
      <c r="F24" s="3"/>
      <c r="G24" s="3"/>
      <c r="H24" s="3"/>
    </row>
    <row r="25" spans="1:8" ht="14.7" customHeight="1">
      <c r="A25" s="51"/>
      <c r="B25" s="1"/>
      <c r="C25" s="2"/>
      <c r="D25" s="4"/>
      <c r="E25" s="3"/>
      <c r="F25" s="3"/>
      <c r="G25" s="3"/>
      <c r="H25" s="3"/>
    </row>
    <row r="26" spans="1:8" ht="14.7" customHeight="1">
      <c r="A26" s="51"/>
      <c r="B26" s="1"/>
      <c r="C26" s="2"/>
      <c r="D26" s="4"/>
      <c r="E26" s="3"/>
      <c r="F26" s="3"/>
      <c r="G26" s="3"/>
      <c r="H26" s="3"/>
    </row>
    <row r="27" spans="1:8" ht="14.7" customHeight="1">
      <c r="A27" s="51"/>
      <c r="B27" s="1"/>
      <c r="C27" s="2"/>
      <c r="D27" s="4"/>
      <c r="E27" s="3"/>
      <c r="F27" s="3"/>
      <c r="G27" s="3"/>
      <c r="H27" s="3"/>
    </row>
    <row r="28" spans="1:8" ht="14.7" customHeight="1">
      <c r="A28" s="51"/>
      <c r="B28" s="1"/>
      <c r="C28" s="2"/>
      <c r="D28" s="4"/>
      <c r="E28" s="4"/>
      <c r="F28" s="4"/>
      <c r="G28" s="4"/>
      <c r="H28" s="4"/>
    </row>
    <row r="29" spans="1:8">
      <c r="A29" s="51"/>
      <c r="B29" s="1"/>
      <c r="C29" s="2"/>
    </row>
    <row r="30" spans="1:8">
      <c r="A30" s="51"/>
      <c r="B30" s="1"/>
      <c r="C30" s="2"/>
    </row>
    <row r="31" spans="1:8">
      <c r="A31" s="51"/>
      <c r="B31" s="1"/>
      <c r="C31" s="2"/>
    </row>
    <row r="32" spans="1:8">
      <c r="A32" s="51"/>
      <c r="B32" s="1"/>
      <c r="C32" s="2"/>
    </row>
    <row r="33" spans="1:3">
      <c r="A33" s="51"/>
      <c r="B33" s="1"/>
      <c r="C33" s="2"/>
    </row>
    <row r="34" spans="1:3">
      <c r="A34" s="51"/>
      <c r="B34" s="1"/>
      <c r="C34" s="2"/>
    </row>
    <row r="35" spans="1:3">
      <c r="A35" s="51"/>
      <c r="B35" s="1"/>
      <c r="C35" s="2"/>
    </row>
    <row r="36" spans="1:3">
      <c r="A36" s="51"/>
      <c r="B36" s="1"/>
      <c r="C36" s="2"/>
    </row>
    <row r="37" spans="1:3">
      <c r="A37" s="51"/>
      <c r="B37" s="1"/>
      <c r="C37" s="2"/>
    </row>
    <row r="38" spans="1:3">
      <c r="A38" s="51"/>
      <c r="B38" s="1"/>
      <c r="C38" s="2"/>
    </row>
    <row r="39" spans="1:3">
      <c r="A39" s="51"/>
      <c r="B39" s="1"/>
      <c r="C39" s="2"/>
    </row>
    <row r="40" spans="1:3">
      <c r="A40" s="51"/>
      <c r="B40" s="1"/>
      <c r="C40" s="2"/>
    </row>
    <row r="41" spans="1:3">
      <c r="A41" s="51"/>
      <c r="B41" s="1"/>
      <c r="C41" s="2"/>
    </row>
    <row r="42" spans="1:3">
      <c r="A42" s="51"/>
      <c r="B42" s="1"/>
      <c r="C42" s="2"/>
    </row>
    <row r="43" spans="1:3">
      <c r="A43" s="51"/>
      <c r="B43" s="1"/>
      <c r="C43" s="2"/>
    </row>
    <row r="44" spans="1:3">
      <c r="A44" s="51"/>
      <c r="B44" s="1"/>
      <c r="C44" s="2"/>
    </row>
    <row r="45" spans="1:3">
      <c r="A45" s="51"/>
      <c r="B45" s="1"/>
      <c r="C45" s="2"/>
    </row>
    <row r="46" spans="1:3">
      <c r="A46" s="51"/>
      <c r="B46" s="1"/>
      <c r="C46" s="2"/>
    </row>
    <row r="47" spans="1:3">
      <c r="A47" s="51"/>
      <c r="B47" s="1"/>
      <c r="C47" s="2"/>
    </row>
    <row r="48" spans="1:3">
      <c r="A48" s="51"/>
      <c r="B48" s="1"/>
      <c r="C48" s="2"/>
    </row>
    <row r="49" spans="1:11" ht="16.5" customHeight="1">
      <c r="A49" s="51"/>
      <c r="B49" s="1"/>
      <c r="C49" s="5"/>
      <c r="D49" s="5"/>
      <c r="E49" s="5"/>
      <c r="F49" s="5"/>
      <c r="G49" s="5"/>
      <c r="H49" s="5"/>
      <c r="I49" s="5"/>
      <c r="J49" s="5"/>
      <c r="K49" s="5"/>
    </row>
    <row r="50" spans="1:11" ht="13.2" customHeight="1">
      <c r="A50" s="51"/>
      <c r="B50" s="1"/>
      <c r="C50" s="5"/>
      <c r="D50" s="5"/>
      <c r="E50" s="5"/>
      <c r="F50" s="5"/>
      <c r="G50" s="5"/>
      <c r="H50" s="5"/>
      <c r="I50" s="5"/>
      <c r="J50" s="5"/>
      <c r="K50" s="5"/>
    </row>
    <row r="51" spans="1:11">
      <c r="A51" s="51"/>
      <c r="B51" s="1"/>
    </row>
    <row r="52" spans="1:11">
      <c r="A52" s="52" t="s">
        <v>18</v>
      </c>
      <c r="B52" s="52"/>
      <c r="C52" s="52"/>
      <c r="D52" s="52"/>
      <c r="E52" s="52"/>
      <c r="F52" s="52"/>
      <c r="G52" s="52"/>
      <c r="H52" s="52"/>
      <c r="I52" s="52"/>
      <c r="J52" s="52"/>
      <c r="K52" s="52"/>
    </row>
    <row r="53" spans="1:11">
      <c r="A53" s="52"/>
      <c r="B53" s="52"/>
      <c r="C53" s="52"/>
      <c r="D53" s="52"/>
      <c r="E53" s="52"/>
      <c r="F53" s="52"/>
      <c r="G53" s="52"/>
      <c r="H53" s="52"/>
      <c r="I53" s="52"/>
      <c r="J53" s="52"/>
      <c r="K53" s="52"/>
    </row>
  </sheetData>
  <mergeCells count="2">
    <mergeCell ref="A1:A51"/>
    <mergeCell ref="A52:K53"/>
  </mergeCells>
  <pageMargins left="0.19685039370078741" right="0" top="0.74803149606299213" bottom="0.19685039370078741" header="0.31496062992125984" footer="0.31496062992125984"/>
  <pageSetup paperSize="9" scale="9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50"/>
  <sheetViews>
    <sheetView tabSelected="1" view="pageBreakPreview" zoomScale="85" zoomScaleNormal="100" zoomScaleSheetLayoutView="85" workbookViewId="0">
      <selection activeCell="E3" sqref="E3"/>
    </sheetView>
  </sheetViews>
  <sheetFormatPr baseColWidth="10" defaultColWidth="11.5546875" defaultRowHeight="14.4"/>
  <cols>
    <col min="1" max="1" width="7.88671875" style="7" customWidth="1"/>
    <col min="2" max="2" width="81.5546875" style="7" customWidth="1"/>
    <col min="3" max="3" width="6.109375" style="42" bestFit="1" customWidth="1"/>
    <col min="4" max="4" width="8.109375" style="42" bestFit="1" customWidth="1"/>
    <col min="5" max="5" width="13" style="7" bestFit="1" customWidth="1"/>
    <col min="6" max="6" width="15" style="7" bestFit="1" customWidth="1"/>
    <col min="7" max="7" width="11.5546875" style="33"/>
    <col min="8" max="16384" width="11.5546875" style="7"/>
  </cols>
  <sheetData>
    <row r="1" spans="1:7" ht="32.700000000000003" customHeight="1">
      <c r="A1" s="53" t="s">
        <v>21</v>
      </c>
      <c r="B1" s="53"/>
      <c r="C1" s="53"/>
      <c r="D1" s="53"/>
      <c r="E1" s="53"/>
      <c r="F1" s="53"/>
    </row>
    <row r="2" spans="1:7" ht="28.2" customHeight="1">
      <c r="A2" s="24" t="s">
        <v>0</v>
      </c>
      <c r="B2" s="24" t="s">
        <v>1</v>
      </c>
      <c r="C2" s="25" t="s">
        <v>2</v>
      </c>
      <c r="D2" s="25" t="s">
        <v>3</v>
      </c>
      <c r="E2" s="26" t="s">
        <v>4</v>
      </c>
      <c r="F2" s="26" t="s">
        <v>5</v>
      </c>
    </row>
    <row r="3" spans="1:7" ht="19.2">
      <c r="A3" s="13"/>
      <c r="B3" s="6"/>
      <c r="C3" s="32"/>
      <c r="D3" s="32"/>
      <c r="E3" s="8"/>
      <c r="F3" s="9"/>
    </row>
    <row r="4" spans="1:7" ht="21">
      <c r="A4" s="19"/>
      <c r="B4" s="19" t="s">
        <v>10</v>
      </c>
      <c r="C4" s="38" t="s">
        <v>6</v>
      </c>
      <c r="D4" s="38"/>
      <c r="E4" s="19"/>
      <c r="F4" s="19"/>
    </row>
    <row r="5" spans="1:7" ht="19.2">
      <c r="A5" s="13"/>
      <c r="B5" s="6"/>
      <c r="C5" s="39"/>
      <c r="D5" s="39"/>
      <c r="E5" s="17"/>
      <c r="F5" s="18"/>
    </row>
    <row r="6" spans="1:7" ht="19.2">
      <c r="A6" s="13"/>
      <c r="B6" s="20" t="s">
        <v>12</v>
      </c>
      <c r="C6" s="39" t="s">
        <v>15</v>
      </c>
      <c r="D6" s="39">
        <v>1</v>
      </c>
      <c r="E6" s="17"/>
      <c r="F6" s="9">
        <f>E6*D6</f>
        <v>0</v>
      </c>
    </row>
    <row r="7" spans="1:7" ht="19.2">
      <c r="A7" s="13"/>
      <c r="B7" s="20" t="s">
        <v>13</v>
      </c>
      <c r="C7" s="39" t="s">
        <v>15</v>
      </c>
      <c r="D7" s="39">
        <v>1</v>
      </c>
      <c r="E7" s="17"/>
      <c r="F7" s="9">
        <f t="shared" ref="F7:F11" si="0">E7*D7</f>
        <v>0</v>
      </c>
    </row>
    <row r="8" spans="1:7" ht="19.2">
      <c r="A8" s="13"/>
      <c r="B8" s="20" t="s">
        <v>20</v>
      </c>
      <c r="C8" s="39" t="s">
        <v>15</v>
      </c>
      <c r="D8" s="39">
        <v>1</v>
      </c>
      <c r="E8" s="17"/>
      <c r="F8" s="9">
        <f t="shared" si="0"/>
        <v>0</v>
      </c>
    </row>
    <row r="9" spans="1:7" ht="19.2">
      <c r="A9" s="13"/>
      <c r="B9" s="20" t="s">
        <v>11</v>
      </c>
      <c r="C9" s="39" t="s">
        <v>15</v>
      </c>
      <c r="D9" s="39">
        <v>1</v>
      </c>
      <c r="E9" s="17"/>
      <c r="F9" s="9">
        <f t="shared" ref="F9" si="1">E9*D9</f>
        <v>0</v>
      </c>
    </row>
    <row r="10" spans="1:7" ht="19.2">
      <c r="A10" s="13"/>
      <c r="B10" s="20" t="s">
        <v>14</v>
      </c>
      <c r="C10" s="39" t="s">
        <v>15</v>
      </c>
      <c r="D10" s="39">
        <v>1</v>
      </c>
      <c r="E10" s="17"/>
      <c r="F10" s="9">
        <f t="shared" si="0"/>
        <v>0</v>
      </c>
    </row>
    <row r="11" spans="1:7" ht="19.2">
      <c r="A11" s="13"/>
      <c r="B11" s="20" t="s">
        <v>19</v>
      </c>
      <c r="C11" s="39" t="s">
        <v>15</v>
      </c>
      <c r="D11" s="39">
        <v>1</v>
      </c>
      <c r="E11" s="17"/>
      <c r="F11" s="9">
        <f t="shared" si="0"/>
        <v>0</v>
      </c>
    </row>
    <row r="12" spans="1:7" ht="19.2">
      <c r="A12" s="13"/>
      <c r="B12" s="20"/>
      <c r="C12" s="39"/>
      <c r="D12" s="39"/>
      <c r="E12" s="17"/>
      <c r="F12" s="9"/>
    </row>
    <row r="13" spans="1:7" s="11" customFormat="1" ht="21.6">
      <c r="A13" s="10"/>
      <c r="B13" s="28" t="str">
        <f>"SOUS-TOTAL  "&amp;B4</f>
        <v>SOUS-TOTAL  GENERALITES</v>
      </c>
      <c r="C13" s="54">
        <f>SUBTOTAL(9,F6:F12)</f>
        <v>0</v>
      </c>
      <c r="D13" s="55"/>
      <c r="E13" s="55"/>
      <c r="F13" s="43"/>
      <c r="G13" s="33"/>
    </row>
    <row r="14" spans="1:7" ht="21">
      <c r="A14" s="19"/>
      <c r="B14" s="19" t="s">
        <v>17</v>
      </c>
      <c r="C14" s="38"/>
      <c r="D14" s="38"/>
      <c r="E14" s="19"/>
      <c r="F14" s="19"/>
    </row>
    <row r="15" spans="1:7" ht="21">
      <c r="A15" s="12"/>
      <c r="B15" s="56" t="s">
        <v>27</v>
      </c>
      <c r="C15" s="57"/>
      <c r="D15" s="57"/>
      <c r="E15" s="57"/>
      <c r="F15" s="14"/>
    </row>
    <row r="16" spans="1:7" ht="18">
      <c r="A16" s="23"/>
      <c r="B16" s="64" t="s">
        <v>32</v>
      </c>
      <c r="C16" s="40"/>
      <c r="D16" s="32"/>
      <c r="E16" s="8"/>
      <c r="F16" s="9"/>
    </row>
    <row r="17" spans="1:7" ht="18">
      <c r="A17" s="23"/>
      <c r="B17" s="22" t="s">
        <v>22</v>
      </c>
      <c r="C17" s="40" t="s">
        <v>15</v>
      </c>
      <c r="D17" s="32">
        <v>1</v>
      </c>
      <c r="E17" s="8"/>
      <c r="F17" s="9">
        <f>D17*E17</f>
        <v>0</v>
      </c>
    </row>
    <row r="18" spans="1:7" ht="18">
      <c r="A18" s="23"/>
      <c r="B18" s="22" t="s">
        <v>31</v>
      </c>
      <c r="C18" s="40" t="s">
        <v>15</v>
      </c>
      <c r="D18" s="32">
        <v>1</v>
      </c>
      <c r="E18" s="8"/>
      <c r="F18" s="9">
        <f>D18*E18</f>
        <v>0</v>
      </c>
    </row>
    <row r="19" spans="1:7" ht="18">
      <c r="A19" s="23"/>
      <c r="B19" s="22" t="s">
        <v>23</v>
      </c>
      <c r="C19" s="40" t="s">
        <v>15</v>
      </c>
      <c r="D19" s="32">
        <v>1</v>
      </c>
      <c r="E19" s="8"/>
      <c r="F19" s="9">
        <f t="shared" ref="F19:F22" si="2">D19*E19</f>
        <v>0</v>
      </c>
    </row>
    <row r="20" spans="1:7" ht="18">
      <c r="A20" s="23"/>
      <c r="B20" s="22" t="s">
        <v>24</v>
      </c>
      <c r="C20" s="40" t="s">
        <v>15</v>
      </c>
      <c r="D20" s="32">
        <v>1</v>
      </c>
      <c r="E20" s="8"/>
      <c r="F20" s="9">
        <f t="shared" si="2"/>
        <v>0</v>
      </c>
    </row>
    <row r="21" spans="1:7" ht="18">
      <c r="A21" s="23"/>
      <c r="B21" s="22" t="s">
        <v>26</v>
      </c>
      <c r="C21" s="40" t="s">
        <v>15</v>
      </c>
      <c r="D21" s="32">
        <v>1</v>
      </c>
      <c r="E21" s="8"/>
      <c r="F21" s="9">
        <f t="shared" si="2"/>
        <v>0</v>
      </c>
    </row>
    <row r="22" spans="1:7" ht="18">
      <c r="A22" s="23"/>
      <c r="B22" s="22" t="s">
        <v>25</v>
      </c>
      <c r="C22" s="40" t="s">
        <v>15</v>
      </c>
      <c r="D22" s="32">
        <v>1</v>
      </c>
      <c r="E22" s="8"/>
      <c r="F22" s="9">
        <f t="shared" si="2"/>
        <v>0</v>
      </c>
    </row>
    <row r="23" spans="1:7" ht="21.6">
      <c r="A23" s="23"/>
      <c r="B23" s="28" t="str">
        <f>"SOUS-TOTAL  "&amp;B15</f>
        <v>SOUS-TOTAL  Distribution N2</v>
      </c>
      <c r="C23" s="54">
        <f>SUBTOTAL(9,F17:F22)</f>
        <v>0</v>
      </c>
      <c r="D23" s="55"/>
      <c r="E23" s="55"/>
      <c r="F23" s="29"/>
    </row>
    <row r="24" spans="1:7" ht="17.399999999999999">
      <c r="A24" s="23"/>
      <c r="B24" s="56" t="s">
        <v>33</v>
      </c>
      <c r="C24" s="57"/>
      <c r="D24" s="57"/>
      <c r="E24" s="57"/>
      <c r="F24" s="14"/>
    </row>
    <row r="25" spans="1:7" ht="18">
      <c r="A25" s="23"/>
      <c r="B25" s="64" t="s">
        <v>32</v>
      </c>
      <c r="C25" s="47"/>
      <c r="D25" s="47"/>
      <c r="E25" s="50"/>
      <c r="F25" s="48"/>
    </row>
    <row r="26" spans="1:7" ht="18">
      <c r="A26" s="23"/>
      <c r="B26" s="22" t="s">
        <v>35</v>
      </c>
      <c r="C26" s="45"/>
      <c r="D26" s="32">
        <v>1</v>
      </c>
      <c r="E26" s="8"/>
      <c r="F26" s="9">
        <f>D26*E26</f>
        <v>0</v>
      </c>
    </row>
    <row r="27" spans="1:7" s="30" customFormat="1" ht="21.6">
      <c r="A27" s="27"/>
      <c r="B27" s="28" t="str">
        <f>"SOUS-TOTAL  "&amp;B24</f>
        <v>SOUS-TOTAL  Barillet de répartition</v>
      </c>
      <c r="C27" s="54">
        <f>SUBTOTAL(9,F25:F26)</f>
        <v>0</v>
      </c>
      <c r="D27" s="55"/>
      <c r="E27" s="55"/>
      <c r="F27" s="29"/>
      <c r="G27" s="34"/>
    </row>
    <row r="28" spans="1:7" ht="17.399999999999999">
      <c r="A28" s="23"/>
      <c r="B28" s="56" t="s">
        <v>36</v>
      </c>
      <c r="C28" s="57"/>
      <c r="D28" s="57"/>
      <c r="E28" s="57"/>
      <c r="F28" s="14"/>
    </row>
    <row r="29" spans="1:7" ht="18">
      <c r="A29" s="23"/>
      <c r="B29" s="64" t="s">
        <v>32</v>
      </c>
      <c r="C29" s="47"/>
      <c r="D29" s="47"/>
      <c r="E29" s="50"/>
      <c r="F29" s="48"/>
    </row>
    <row r="30" spans="1:7" ht="18">
      <c r="A30" s="23"/>
      <c r="B30" s="22" t="s">
        <v>37</v>
      </c>
      <c r="C30" s="40" t="s">
        <v>38</v>
      </c>
      <c r="D30" s="32">
        <v>45</v>
      </c>
      <c r="E30" s="8"/>
      <c r="F30" s="9">
        <f>D30*E30</f>
        <v>0</v>
      </c>
    </row>
    <row r="31" spans="1:7" ht="18">
      <c r="A31" s="23"/>
      <c r="B31" s="22" t="s">
        <v>40</v>
      </c>
      <c r="C31" s="40" t="s">
        <v>39</v>
      </c>
      <c r="D31" s="32">
        <v>1</v>
      </c>
      <c r="E31" s="8"/>
      <c r="F31" s="9">
        <f>D31*E31</f>
        <v>0</v>
      </c>
    </row>
    <row r="32" spans="1:7" ht="18">
      <c r="A32" s="23"/>
      <c r="B32" s="22"/>
      <c r="C32" s="40"/>
      <c r="D32" s="49"/>
      <c r="E32" s="8"/>
      <c r="F32" s="9"/>
    </row>
    <row r="33" spans="1:7" ht="19.2">
      <c r="A33" s="13"/>
      <c r="B33" s="21"/>
      <c r="C33" s="32"/>
      <c r="D33" s="49"/>
      <c r="E33" s="46"/>
      <c r="F33" s="46"/>
    </row>
    <row r="34" spans="1:7" s="30" customFormat="1" ht="21.6">
      <c r="A34" s="27"/>
      <c r="B34" s="28" t="str">
        <f>"SOUS-TOTAL  "&amp;B28</f>
        <v>SOUS-TOTAL  Réseau primaire "fit-up"</v>
      </c>
      <c r="C34" s="54">
        <f>SUBTOTAL(9,F29:F33)</f>
        <v>0</v>
      </c>
      <c r="D34" s="55"/>
      <c r="E34" s="55"/>
      <c r="F34" s="29"/>
      <c r="G34" s="34"/>
    </row>
    <row r="35" spans="1:7" ht="17.399999999999999">
      <c r="A35" s="23"/>
      <c r="B35" s="56" t="s">
        <v>42</v>
      </c>
      <c r="C35" s="57"/>
      <c r="D35" s="57"/>
      <c r="E35" s="57"/>
      <c r="F35" s="14"/>
    </row>
    <row r="36" spans="1:7" ht="18">
      <c r="A36" s="23"/>
      <c r="B36" s="64" t="s">
        <v>32</v>
      </c>
      <c r="C36" s="47"/>
      <c r="D36" s="47"/>
      <c r="E36" s="50"/>
      <c r="F36" s="48"/>
    </row>
    <row r="37" spans="1:7" ht="18">
      <c r="A37" s="23"/>
      <c r="B37" s="22" t="s">
        <v>37</v>
      </c>
      <c r="C37" s="40" t="s">
        <v>38</v>
      </c>
      <c r="D37" s="32">
        <v>50</v>
      </c>
      <c r="E37" s="8"/>
      <c r="F37" s="9">
        <f>D37*E37</f>
        <v>0</v>
      </c>
    </row>
    <row r="38" spans="1:7" ht="18">
      <c r="A38" s="23"/>
      <c r="B38" s="22" t="s">
        <v>41</v>
      </c>
      <c r="C38" s="40" t="s">
        <v>39</v>
      </c>
      <c r="D38" s="32">
        <v>1</v>
      </c>
      <c r="E38" s="8"/>
      <c r="F38" s="9">
        <f>D38*E38</f>
        <v>0</v>
      </c>
    </row>
    <row r="39" spans="1:7" ht="18">
      <c r="A39" s="23"/>
      <c r="B39" s="22"/>
      <c r="C39" s="40"/>
      <c r="D39" s="49"/>
      <c r="E39" s="8"/>
      <c r="F39" s="9"/>
    </row>
    <row r="40" spans="1:7" ht="19.2">
      <c r="A40" s="13"/>
      <c r="B40" s="21"/>
      <c r="C40" s="32"/>
      <c r="D40" s="49"/>
      <c r="E40" s="46"/>
      <c r="F40" s="46"/>
    </row>
    <row r="41" spans="1:7" s="30" customFormat="1" ht="21.6">
      <c r="A41" s="27"/>
      <c r="B41" s="28" t="str">
        <f>"SOUS-TOTAL  "&amp;B35</f>
        <v>SOUS-TOTAL  Antenne secondaire laboratoire 236 et 229</v>
      </c>
      <c r="C41" s="54">
        <f>SUBTOTAL(9,F36:F40)</f>
        <v>0</v>
      </c>
      <c r="D41" s="55"/>
      <c r="E41" s="55"/>
      <c r="F41" s="29"/>
      <c r="G41" s="34"/>
    </row>
    <row r="42" spans="1:7" ht="18.75" customHeight="1">
      <c r="A42" s="12"/>
      <c r="B42" s="35" t="s">
        <v>28</v>
      </c>
      <c r="C42" s="41"/>
      <c r="D42" s="41"/>
      <c r="E42" s="36"/>
      <c r="F42" s="37"/>
    </row>
    <row r="43" spans="1:7" ht="18">
      <c r="A43" s="23"/>
      <c r="B43" s="64" t="s">
        <v>32</v>
      </c>
      <c r="C43" s="47"/>
      <c r="D43" s="47"/>
      <c r="E43" s="50"/>
      <c r="F43" s="48"/>
    </row>
    <row r="44" spans="1:7" ht="19.2">
      <c r="A44" s="13"/>
      <c r="B44" s="22" t="s">
        <v>30</v>
      </c>
      <c r="C44" s="40" t="s">
        <v>15</v>
      </c>
      <c r="D44" s="32">
        <v>1</v>
      </c>
      <c r="E44" s="8"/>
      <c r="F44" s="9">
        <f>D44*E44</f>
        <v>0</v>
      </c>
    </row>
    <row r="45" spans="1:7" ht="19.2">
      <c r="A45" s="13"/>
      <c r="B45" s="22" t="s">
        <v>29</v>
      </c>
      <c r="C45" s="40" t="s">
        <v>15</v>
      </c>
      <c r="D45" s="32">
        <v>1</v>
      </c>
      <c r="E45" s="8"/>
      <c r="F45" s="9">
        <f t="shared" ref="F45:F46" si="3">D45*E45</f>
        <v>0</v>
      </c>
    </row>
    <row r="46" spans="1:7" ht="19.2">
      <c r="A46" s="13"/>
      <c r="B46" s="22" t="s">
        <v>34</v>
      </c>
      <c r="C46" s="40" t="s">
        <v>15</v>
      </c>
      <c r="D46" s="32">
        <v>1</v>
      </c>
      <c r="E46" s="8"/>
      <c r="F46" s="9">
        <f t="shared" si="3"/>
        <v>0</v>
      </c>
    </row>
    <row r="47" spans="1:7" s="33" customFormat="1" ht="21.6">
      <c r="A47" s="13"/>
      <c r="B47" s="28" t="str">
        <f>"SOUS-TOTAL  "&amp;B42</f>
        <v>SOUS-TOTAL  Remontée pression</v>
      </c>
      <c r="C47" s="54">
        <f>SUBTOTAL(9,(F44:F46))</f>
        <v>0</v>
      </c>
      <c r="D47" s="55"/>
      <c r="E47" s="55"/>
      <c r="F47" s="44"/>
    </row>
    <row r="48" spans="1:7" ht="24.6">
      <c r="A48" s="15"/>
      <c r="B48" s="16" t="s">
        <v>16</v>
      </c>
      <c r="C48" s="61">
        <f>C47+C27+C23+C34+C41+C13</f>
        <v>0</v>
      </c>
      <c r="D48" s="62"/>
      <c r="E48" s="62"/>
      <c r="F48" s="63"/>
    </row>
    <row r="49" spans="1:7" s="30" customFormat="1" ht="21.6">
      <c r="A49" s="27"/>
      <c r="B49" s="31" t="s">
        <v>7</v>
      </c>
      <c r="C49" s="58">
        <f>C48*0.2</f>
        <v>0</v>
      </c>
      <c r="D49" s="59"/>
      <c r="E49" s="59"/>
      <c r="F49" s="60"/>
      <c r="G49" s="34"/>
    </row>
    <row r="50" spans="1:7" s="30" customFormat="1" ht="21.6">
      <c r="A50" s="27"/>
      <c r="B50" s="31" t="s">
        <v>8</v>
      </c>
      <c r="C50" s="58">
        <f>+C49+C48</f>
        <v>0</v>
      </c>
      <c r="D50" s="59"/>
      <c r="E50" s="59"/>
      <c r="F50" s="60"/>
      <c r="G50" s="34"/>
    </row>
  </sheetData>
  <mergeCells count="14">
    <mergeCell ref="A1:F1"/>
    <mergeCell ref="C13:E13"/>
    <mergeCell ref="B15:E15"/>
    <mergeCell ref="C27:E27"/>
    <mergeCell ref="C50:F50"/>
    <mergeCell ref="B24:E24"/>
    <mergeCell ref="C23:E23"/>
    <mergeCell ref="C48:F48"/>
    <mergeCell ref="C49:F49"/>
    <mergeCell ref="C47:E47"/>
    <mergeCell ref="B28:E28"/>
    <mergeCell ref="C34:E34"/>
    <mergeCell ref="B35:E35"/>
    <mergeCell ref="C41:E41"/>
  </mergeCells>
  <pageMargins left="0.7" right="0.7" top="0.75" bottom="0.75" header="0.3" footer="0.3"/>
  <pageSetup paperSize="9" scale="6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PG</vt:lpstr>
      <vt:lpstr>SCENARIO1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COMTE Julien</cp:lastModifiedBy>
  <cp:lastPrinted>2021-10-29T08:59:30Z</cp:lastPrinted>
  <dcterms:created xsi:type="dcterms:W3CDTF">2019-02-04T15:12:52Z</dcterms:created>
  <dcterms:modified xsi:type="dcterms:W3CDTF">2025-07-30T10:11:24Z</dcterms:modified>
</cp:coreProperties>
</file>